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счет стоимости" sheetId="1" r:id="rId1"/>
  </sheets>
  <definedNames>
    <definedName name="_xlnm.Print_Area" localSheetId="0">'Рассчет стоимости'!$A$1:$S$32</definedName>
  </definedNames>
  <calcPr fullCalcOnLoad="1"/>
</workbook>
</file>

<file path=xl/sharedStrings.xml><?xml version="1.0" encoding="utf-8"?>
<sst xmlns="http://schemas.openxmlformats.org/spreadsheetml/2006/main" count="28" uniqueCount="20">
  <si>
    <t>Количество квартир:</t>
  </si>
  <si>
    <t>С 1 КВАРТИРЫ</t>
  </si>
  <si>
    <t>БЕЗ ДВЕРИ</t>
  </si>
  <si>
    <t>ВСЕГО</t>
  </si>
  <si>
    <t>С ПОДЪЕЗДА</t>
  </si>
  <si>
    <r>
      <t xml:space="preserve">ВСЕГО С ПОДЪЕЗДА </t>
    </r>
    <r>
      <rPr>
        <b/>
        <u val="single"/>
        <sz val="12"/>
        <rFont val="Times New Roman"/>
        <family val="1"/>
      </rPr>
      <t>БЕЗ ДВЕРИ</t>
    </r>
  </si>
  <si>
    <t>Рассчет стоимости установки домофонной системы:                                                                                                                                                                                                          ELTIS DP-400 TD 22 (вертикальное исполнение)                                                                                                                                                                                                                                ELTIS DP-400 TD 12 (горизонтальное исполнение)</t>
  </si>
  <si>
    <t>Состав домофонной системы:</t>
  </si>
  <si>
    <t>1) Блок вызова (БВ) DP400-TD12 или блок вызова (БВ) DP400-TD22;</t>
  </si>
  <si>
    <t>2) Блок питания (БП) PS2-2С1;</t>
  </si>
  <si>
    <t>3) Коммутатор (КМ) КМ100-7.1;</t>
  </si>
  <si>
    <t>6) Электромагнитный замок МЕ300;</t>
  </si>
  <si>
    <t>7) Дверь металлическая для установки домофонной системы.</t>
  </si>
  <si>
    <t>Ширина проема, мм</t>
  </si>
  <si>
    <t>Высотаа проема, мм</t>
  </si>
  <si>
    <t>Дверь металлическая, введите свое значение:</t>
  </si>
  <si>
    <t>5) Ключ ТМ фирмы Dallas Semiconductor в комплекте по одному ключу на квартиру;</t>
  </si>
  <si>
    <t xml:space="preserve"> * Данный рассчет стоимости установки домофонного оборудования является приблизителным</t>
  </si>
  <si>
    <t xml:space="preserve"> ** По всем вопросам обращайтесь к нашим специалистам.</t>
  </si>
  <si>
    <t>4) Пульт абонентский (ПА) серий HS-403 на каждую квартиру;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</si>
</sst>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sz val="12"/>
      <name val="Times New Roman"/>
      <family val="1"/>
    </font>
    <font>
      <sz val="10"/>
      <color indexed="12"/>
      <name val="Arial"/>
      <family val="2"/>
    </font>
    <font>
      <sz val="26"/>
      <color indexed="12"/>
      <name val="Arial"/>
      <family val="2"/>
    </font>
    <font>
      <sz val="16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b/>
      <sz val="12"/>
      <color indexed="12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2" xfId="0" applyNumberFormat="1" applyFont="1" applyBorder="1" applyAlignment="1" applyProtection="1">
      <alignment horizontal="center" wrapText="1"/>
      <protection hidden="1"/>
    </xf>
    <xf numFmtId="3" fontId="8" fillId="0" borderId="3" xfId="0" applyNumberFormat="1" applyFont="1" applyBorder="1" applyAlignment="1" applyProtection="1">
      <alignment horizontal="center" wrapText="1"/>
      <protection hidden="1"/>
    </xf>
    <xf numFmtId="3" fontId="8" fillId="0" borderId="4" xfId="0" applyNumberFormat="1" applyFont="1" applyBorder="1" applyAlignment="1" applyProtection="1">
      <alignment horizontal="center" wrapText="1"/>
      <protection hidden="1"/>
    </xf>
    <xf numFmtId="3" fontId="7" fillId="3" borderId="2" xfId="0" applyNumberFormat="1" applyFont="1" applyFill="1" applyBorder="1" applyAlignment="1" applyProtection="1">
      <alignment horizontal="center" wrapText="1"/>
      <protection hidden="1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3" fontId="6" fillId="0" borderId="10" xfId="0" applyNumberFormat="1" applyFont="1" applyBorder="1" applyAlignment="1" applyProtection="1">
      <alignment horizontal="center" wrapText="1"/>
      <protection hidden="1"/>
    </xf>
    <xf numFmtId="0" fontId="5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6" fillId="2" borderId="10" xfId="0" applyNumberFormat="1" applyFont="1" applyFill="1" applyBorder="1" applyAlignment="1">
      <alignment horizontal="center" wrapText="1"/>
    </xf>
    <xf numFmtId="3" fontId="6" fillId="0" borderId="11" xfId="0" applyNumberFormat="1" applyFont="1" applyBorder="1" applyAlignment="1" applyProtection="1">
      <alignment horizontal="center" wrapText="1"/>
      <protection hidden="1"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3" fontId="8" fillId="0" borderId="3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Alignment="1">
      <alignment/>
    </xf>
    <xf numFmtId="3" fontId="7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3" fontId="7" fillId="3" borderId="17" xfId="0" applyNumberFormat="1" applyFont="1" applyFill="1" applyBorder="1" applyAlignment="1">
      <alignment horizontal="center" wrapText="1"/>
    </xf>
    <xf numFmtId="0" fontId="12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1" fillId="0" borderId="5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3" fontId="5" fillId="3" borderId="3" xfId="0" applyNumberFormat="1" applyFont="1" applyFill="1" applyBorder="1" applyAlignment="1" applyProtection="1">
      <alignment horizontal="center" wrapText="1"/>
      <protection hidden="1"/>
    </xf>
    <xf numFmtId="3" fontId="5" fillId="3" borderId="4" xfId="0" applyNumberFormat="1" applyFont="1" applyFill="1" applyBorder="1" applyAlignment="1" applyProtection="1">
      <alignment horizontal="center" wrapText="1"/>
      <protection hidden="1"/>
    </xf>
    <xf numFmtId="3" fontId="8" fillId="0" borderId="4" xfId="0" applyNumberFormat="1" applyFont="1" applyBorder="1" applyAlignment="1" applyProtection="1">
      <alignment horizontal="center" wrapText="1"/>
      <protection hidden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3" fontId="8" fillId="0" borderId="32" xfId="0" applyNumberFormat="1" applyFont="1" applyBorder="1" applyAlignment="1" applyProtection="1">
      <alignment horizontal="center" wrapText="1"/>
      <protection hidden="1"/>
    </xf>
    <xf numFmtId="3" fontId="8" fillId="0" borderId="33" xfId="0" applyNumberFormat="1" applyFont="1" applyBorder="1" applyAlignment="1" applyProtection="1">
      <alignment horizontal="center" wrapText="1"/>
      <protection hidden="1"/>
    </xf>
    <xf numFmtId="3" fontId="5" fillId="3" borderId="8" xfId="0" applyNumberFormat="1" applyFont="1" applyFill="1" applyBorder="1" applyAlignment="1" applyProtection="1">
      <alignment horizontal="center" wrapText="1"/>
      <protection hidden="1"/>
    </xf>
    <xf numFmtId="3" fontId="5" fillId="3" borderId="33" xfId="0" applyNumberFormat="1" applyFont="1" applyFill="1" applyBorder="1" applyAlignment="1" applyProtection="1">
      <alignment horizontal="center" wrapText="1"/>
      <protection hidden="1"/>
    </xf>
    <xf numFmtId="3" fontId="4" fillId="0" borderId="3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133350</xdr:rowOff>
    </xdr:from>
    <xdr:to>
      <xdr:col>17</xdr:col>
      <xdr:colOff>495300</xdr:colOff>
      <xdr:row>0</xdr:row>
      <xdr:rowOff>1219200</xdr:rowOff>
    </xdr:to>
    <xdr:sp>
      <xdr:nvSpPr>
        <xdr:cNvPr id="1" name="Rectangle 1"/>
        <xdr:cNvSpPr>
          <a:spLocks/>
        </xdr:cNvSpPr>
      </xdr:nvSpPr>
      <xdr:spPr>
        <a:xfrm>
          <a:off x="38100" y="133350"/>
          <a:ext cx="10086975" cy="1085850"/>
        </a:xfrm>
        <a:prstGeom prst="rect">
          <a:avLst/>
        </a:prstGeom>
        <a:solidFill>
          <a:srgbClr val="FFFFFF"/>
        </a:solidFill>
        <a:ln w="28575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66675</xdr:colOff>
      <xdr:row>0</xdr:row>
      <xdr:rowOff>152400</xdr:rowOff>
    </xdr:from>
    <xdr:to>
      <xdr:col>1</xdr:col>
      <xdr:colOff>200025</xdr:colOff>
      <xdr:row>0</xdr:row>
      <xdr:rowOff>1162050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"/>
          <a:ext cx="1752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142875</xdr:colOff>
      <xdr:row>0</xdr:row>
      <xdr:rowOff>0</xdr:rowOff>
    </xdr:from>
    <xdr:to>
      <xdr:col>14</xdr:col>
      <xdr:colOff>333375</xdr:colOff>
      <xdr:row>0</xdr:row>
      <xdr:rowOff>561975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0"/>
          <a:ext cx="6000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0</xdr:row>
      <xdr:rowOff>695325</xdr:rowOff>
    </xdr:from>
    <xdr:to>
      <xdr:col>16</xdr:col>
      <xdr:colOff>123825</xdr:colOff>
      <xdr:row>0</xdr:row>
      <xdr:rowOff>1114425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695325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495300</xdr:colOff>
      <xdr:row>3</xdr:row>
      <xdr:rowOff>133350</xdr:rowOff>
    </xdr:from>
    <xdr:to>
      <xdr:col>16</xdr:col>
      <xdr:colOff>66675</xdr:colOff>
      <xdr:row>9</xdr:row>
      <xdr:rowOff>47625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2247900"/>
          <a:ext cx="6191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152400</xdr:colOff>
      <xdr:row>3</xdr:row>
      <xdr:rowOff>38100</xdr:rowOff>
    </xdr:from>
    <xdr:to>
      <xdr:col>14</xdr:col>
      <xdr:colOff>342900</xdr:colOff>
      <xdr:row>9</xdr:row>
      <xdr:rowOff>19050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2152650"/>
          <a:ext cx="17621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590550</xdr:colOff>
      <xdr:row>0</xdr:row>
      <xdr:rowOff>590550</xdr:rowOff>
    </xdr:from>
    <xdr:to>
      <xdr:col>9</xdr:col>
      <xdr:colOff>447675</xdr:colOff>
      <xdr:row>0</xdr:row>
      <xdr:rowOff>1190625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09800" y="590550"/>
          <a:ext cx="3676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tabSelected="1" view="pageBreakPreview" zoomScale="85" zoomScaleSheetLayoutView="85" workbookViewId="0" topLeftCell="A1">
      <selection activeCell="B30" sqref="B30:C30"/>
    </sheetView>
  </sheetViews>
  <sheetFormatPr defaultColWidth="9.140625" defaultRowHeight="12.75"/>
  <cols>
    <col min="1" max="1" width="24.28125" style="0" customWidth="1"/>
    <col min="2" max="2" width="9.421875" style="0" customWidth="1"/>
    <col min="3" max="3" width="8.28125" style="0" customWidth="1"/>
    <col min="4" max="4" width="8.00390625" style="0" hidden="1" customWidth="1"/>
    <col min="5" max="5" width="7.8515625" style="0" customWidth="1"/>
    <col min="6" max="6" width="8.140625" style="0" customWidth="1"/>
    <col min="7" max="18" width="7.8515625" style="0" customWidth="1"/>
    <col min="19" max="19" width="1.57421875" style="0" customWidth="1"/>
  </cols>
  <sheetData>
    <row r="1" ht="98.25" customHeight="1"/>
    <row r="2" spans="1:18" ht="51.75" customHeight="1">
      <c r="A2" s="55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ht="16.5" customHeight="1">
      <c r="A3" s="52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</row>
    <row r="4" spans="1:18" ht="15">
      <c r="A4" s="46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1:18" ht="15">
      <c r="A5" s="46" t="s">
        <v>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spans="1:18" ht="13.5" customHeigh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pans="1:18" ht="13.5" customHeight="1">
      <c r="A7" s="46" t="s">
        <v>19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1:18" ht="13.5" customHeight="1">
      <c r="A8" s="46" t="s">
        <v>16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</row>
    <row r="9" spans="1:18" ht="13.5" customHeight="1">
      <c r="A9" s="46" t="s">
        <v>11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ht="13.5" customHeight="1">
      <c r="A10" s="46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1:18" ht="21.75" customHeight="1" thickBot="1">
      <c r="A11" s="7"/>
      <c r="B11" s="8"/>
      <c r="C11" s="9"/>
      <c r="D11" s="9"/>
      <c r="E11" s="8"/>
      <c r="F11" s="10"/>
      <c r="G11" s="8"/>
      <c r="H11" s="62" t="s">
        <v>0</v>
      </c>
      <c r="I11" s="62"/>
      <c r="J11" s="62"/>
      <c r="K11" s="62"/>
      <c r="L11" s="8"/>
      <c r="M11" s="8"/>
      <c r="N11" s="8"/>
      <c r="O11" s="8"/>
      <c r="P11" s="8"/>
      <c r="Q11" s="8"/>
      <c r="R11" s="11"/>
    </row>
    <row r="12" spans="1:18" ht="19.5" thickBot="1">
      <c r="A12" s="12"/>
      <c r="B12" s="1">
        <v>10</v>
      </c>
      <c r="C12" s="1">
        <v>11</v>
      </c>
      <c r="D12" s="1"/>
      <c r="E12" s="1">
        <v>12</v>
      </c>
      <c r="F12" s="1">
        <v>13</v>
      </c>
      <c r="G12" s="1">
        <v>14</v>
      </c>
      <c r="H12" s="1">
        <v>15</v>
      </c>
      <c r="I12" s="1">
        <v>16</v>
      </c>
      <c r="J12" s="1">
        <v>17</v>
      </c>
      <c r="K12" s="1">
        <v>18</v>
      </c>
      <c r="L12" s="1">
        <v>19</v>
      </c>
      <c r="M12" s="1">
        <v>20</v>
      </c>
      <c r="N12" s="1">
        <v>21</v>
      </c>
      <c r="O12" s="1">
        <v>22</v>
      </c>
      <c r="P12" s="1">
        <v>23</v>
      </c>
      <c r="Q12" s="1">
        <v>24</v>
      </c>
      <c r="R12" s="13">
        <v>25</v>
      </c>
    </row>
    <row r="13" spans="1:18" ht="25.5" customHeight="1" thickBot="1">
      <c r="A13" s="14" t="s">
        <v>1</v>
      </c>
      <c r="B13" s="3">
        <f aca="true" t="shared" si="0" ref="B13:R13">B16/B12</f>
        <v>1808.925835</v>
      </c>
      <c r="C13" s="3">
        <f t="shared" si="0"/>
        <v>1661.2368500000002</v>
      </c>
      <c r="D13" s="3"/>
      <c r="E13" s="3">
        <f t="shared" si="0"/>
        <v>1538.1881958333333</v>
      </c>
      <c r="F13" s="3">
        <f t="shared" si="0"/>
        <v>1434.0299499999999</v>
      </c>
      <c r="G13" s="3">
        <f t="shared" si="0"/>
        <v>1344.7700964285712</v>
      </c>
      <c r="H13" s="3">
        <f t="shared" si="0"/>
        <v>1267.4115566666665</v>
      </c>
      <c r="I13" s="3">
        <f t="shared" si="0"/>
        <v>1199.7228343749998</v>
      </c>
      <c r="J13" s="3">
        <f t="shared" si="0"/>
        <v>1139.9974911764705</v>
      </c>
      <c r="K13" s="3">
        <f t="shared" si="0"/>
        <v>1086.9082972222222</v>
      </c>
      <c r="L13" s="3">
        <f t="shared" si="0"/>
        <v>1039.4074394736842</v>
      </c>
      <c r="M13" s="3">
        <f t="shared" si="0"/>
        <v>996.6566675</v>
      </c>
      <c r="N13" s="3">
        <f t="shared" si="0"/>
        <v>957.9773976190476</v>
      </c>
      <c r="O13" s="3">
        <f t="shared" si="0"/>
        <v>922.814425</v>
      </c>
      <c r="P13" s="3">
        <f t="shared" si="0"/>
        <v>890.709102173913</v>
      </c>
      <c r="Q13" s="3">
        <f t="shared" si="0"/>
        <v>861.2792229166666</v>
      </c>
      <c r="R13" s="15">
        <f t="shared" si="0"/>
        <v>834.2037339999999</v>
      </c>
    </row>
    <row r="14" spans="1:18" ht="15.75" customHeight="1">
      <c r="A14" s="16" t="s">
        <v>1</v>
      </c>
      <c r="B14" s="36">
        <f aca="true" t="shared" si="1" ref="B14:R14">B18/B12</f>
        <v>1161.6</v>
      </c>
      <c r="C14" s="36">
        <f t="shared" si="1"/>
        <v>1072.7588181818182</v>
      </c>
      <c r="D14" s="4"/>
      <c r="E14" s="36">
        <f t="shared" si="1"/>
        <v>998.75</v>
      </c>
      <c r="F14" s="36">
        <f t="shared" si="1"/>
        <v>936.0869999999998</v>
      </c>
      <c r="G14" s="36">
        <f t="shared" si="1"/>
        <v>882.3945</v>
      </c>
      <c r="H14" s="36">
        <f t="shared" si="1"/>
        <v>835.861</v>
      </c>
      <c r="I14" s="36">
        <f t="shared" si="1"/>
        <v>795.1441874999999</v>
      </c>
      <c r="J14" s="36">
        <f t="shared" si="1"/>
        <v>759.217588235294</v>
      </c>
      <c r="K14" s="36">
        <f t="shared" si="1"/>
        <v>727.2828333333333</v>
      </c>
      <c r="L14" s="36">
        <f t="shared" si="1"/>
        <v>698.7096315789473</v>
      </c>
      <c r="M14" s="36">
        <f t="shared" si="1"/>
        <v>672.99375</v>
      </c>
      <c r="N14" s="36">
        <f t="shared" si="1"/>
        <v>649.727</v>
      </c>
      <c r="O14" s="36">
        <f t="shared" si="1"/>
        <v>628.575409090909</v>
      </c>
      <c r="P14" s="36">
        <f t="shared" si="1"/>
        <v>609.2630869565218</v>
      </c>
      <c r="Q14" s="36">
        <f t="shared" si="1"/>
        <v>591.5601250000001</v>
      </c>
      <c r="R14" s="63">
        <f t="shared" si="1"/>
        <v>575.2734</v>
      </c>
    </row>
    <row r="15" spans="1:18" ht="16.5" customHeight="1" thickBot="1">
      <c r="A15" s="17" t="s">
        <v>2</v>
      </c>
      <c r="B15" s="51"/>
      <c r="C15" s="51"/>
      <c r="D15" s="5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64"/>
    </row>
    <row r="16" spans="1:18" ht="15.75">
      <c r="A16" s="18" t="s">
        <v>3</v>
      </c>
      <c r="B16" s="49">
        <f>B18+($D$30*$D$31)</f>
        <v>18089.25835</v>
      </c>
      <c r="C16" s="49">
        <f>C18+($D$30*$D$31)</f>
        <v>18273.60535</v>
      </c>
      <c r="D16" s="49"/>
      <c r="E16" s="49">
        <f aca="true" t="shared" si="2" ref="E16:R16">E18+($D$30*$D$31)</f>
        <v>18458.25835</v>
      </c>
      <c r="F16" s="49">
        <f t="shared" si="2"/>
        <v>18642.389349999998</v>
      </c>
      <c r="G16" s="49">
        <f t="shared" si="2"/>
        <v>18826.781349999997</v>
      </c>
      <c r="H16" s="49">
        <f t="shared" si="2"/>
        <v>19011.173349999997</v>
      </c>
      <c r="I16" s="49">
        <f t="shared" si="2"/>
        <v>19195.565349999997</v>
      </c>
      <c r="J16" s="49">
        <f t="shared" si="2"/>
        <v>19379.957349999997</v>
      </c>
      <c r="K16" s="49">
        <f t="shared" si="2"/>
        <v>19564.34935</v>
      </c>
      <c r="L16" s="49">
        <f t="shared" si="2"/>
        <v>19748.74135</v>
      </c>
      <c r="M16" s="49">
        <f t="shared" si="2"/>
        <v>19933.13335</v>
      </c>
      <c r="N16" s="49">
        <f t="shared" si="2"/>
        <v>20117.52535</v>
      </c>
      <c r="O16" s="49">
        <f t="shared" si="2"/>
        <v>20301.91735</v>
      </c>
      <c r="P16" s="49">
        <f t="shared" si="2"/>
        <v>20486.30935</v>
      </c>
      <c r="Q16" s="49">
        <f t="shared" si="2"/>
        <v>20670.70135</v>
      </c>
      <c r="R16" s="65">
        <f t="shared" si="2"/>
        <v>20855.09335</v>
      </c>
    </row>
    <row r="17" spans="1:18" ht="19.5" customHeight="1" thickBot="1">
      <c r="A17" s="19" t="s">
        <v>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66"/>
    </row>
    <row r="18" spans="1:18" ht="34.5" customHeight="1" thickBot="1">
      <c r="A18" s="19" t="s">
        <v>5</v>
      </c>
      <c r="B18" s="38">
        <v>11616</v>
      </c>
      <c r="C18" s="38">
        <v>11800.347000000002</v>
      </c>
      <c r="D18" s="6"/>
      <c r="E18" s="38">
        <v>11985</v>
      </c>
      <c r="F18" s="38">
        <v>12169.130999999998</v>
      </c>
      <c r="G18" s="38">
        <v>12353.523</v>
      </c>
      <c r="H18" s="38">
        <v>12537.914999999999</v>
      </c>
      <c r="I18" s="38">
        <v>12722.306999999999</v>
      </c>
      <c r="J18" s="38">
        <v>12906.698999999999</v>
      </c>
      <c r="K18" s="38">
        <v>13091.091</v>
      </c>
      <c r="L18" s="38">
        <v>13275.483</v>
      </c>
      <c r="M18" s="38">
        <v>13459.875</v>
      </c>
      <c r="N18" s="38">
        <v>13644.267</v>
      </c>
      <c r="O18" s="38">
        <v>13828.659</v>
      </c>
      <c r="P18" s="38">
        <v>14013.051</v>
      </c>
      <c r="Q18" s="38">
        <v>14197.443000000001</v>
      </c>
      <c r="R18" s="41">
        <v>14381.835000000001</v>
      </c>
    </row>
    <row r="19" spans="1:5" ht="6" customHeight="1">
      <c r="A19" s="20"/>
      <c r="B19" s="37"/>
      <c r="D19" s="21"/>
      <c r="E19" s="37"/>
    </row>
    <row r="20" spans="1:18" ht="19.5" customHeight="1" thickBot="1">
      <c r="A20" s="20"/>
      <c r="B20" s="21"/>
      <c r="C20" s="21"/>
      <c r="D20" s="21"/>
      <c r="E20" s="21"/>
      <c r="F20" s="21"/>
      <c r="G20" s="21"/>
      <c r="H20" s="67" t="s">
        <v>0</v>
      </c>
      <c r="I20" s="67"/>
      <c r="J20" s="67"/>
      <c r="K20" s="67"/>
      <c r="L20" s="21"/>
      <c r="M20" s="21"/>
      <c r="N20" s="21"/>
      <c r="O20" s="21"/>
      <c r="P20" s="21"/>
      <c r="Q20" s="21"/>
      <c r="R20" s="22"/>
    </row>
    <row r="21" spans="1:18" ht="19.5" thickBot="1">
      <c r="A21" s="12"/>
      <c r="B21" s="2">
        <v>25</v>
      </c>
      <c r="C21" s="2">
        <v>26</v>
      </c>
      <c r="D21" s="2"/>
      <c r="E21" s="2">
        <v>27</v>
      </c>
      <c r="F21" s="2">
        <v>28</v>
      </c>
      <c r="G21" s="2">
        <v>29</v>
      </c>
      <c r="H21" s="2">
        <v>30</v>
      </c>
      <c r="I21" s="2">
        <v>31</v>
      </c>
      <c r="J21" s="2">
        <v>32</v>
      </c>
      <c r="K21" s="2">
        <v>33</v>
      </c>
      <c r="L21" s="2">
        <v>34</v>
      </c>
      <c r="M21" s="2">
        <v>35</v>
      </c>
      <c r="N21" s="2">
        <v>36</v>
      </c>
      <c r="O21" s="2">
        <v>37</v>
      </c>
      <c r="P21" s="2">
        <v>38</v>
      </c>
      <c r="Q21" s="2">
        <v>39</v>
      </c>
      <c r="R21" s="23">
        <v>40</v>
      </c>
    </row>
    <row r="22" spans="1:18" ht="24.75" customHeight="1" thickBot="1">
      <c r="A22" s="14" t="s">
        <v>1</v>
      </c>
      <c r="B22" s="3">
        <f aca="true" t="shared" si="3" ref="B22:R22">B25/B21</f>
        <v>834.210334</v>
      </c>
      <c r="C22" s="3">
        <f t="shared" si="3"/>
        <v>809.210975</v>
      </c>
      <c r="D22" s="3"/>
      <c r="E22" s="3">
        <f t="shared" si="3"/>
        <v>786.0836425925926</v>
      </c>
      <c r="F22" s="3">
        <f t="shared" si="3"/>
        <v>764.5810482142857</v>
      </c>
      <c r="G22" s="3">
        <f t="shared" si="3"/>
        <v>744.5745293103448</v>
      </c>
      <c r="H22" s="3">
        <f t="shared" si="3"/>
        <v>725.9017783333333</v>
      </c>
      <c r="I22" s="3">
        <f t="shared" si="3"/>
        <v>708.4337209677419</v>
      </c>
      <c r="J22" s="3">
        <f t="shared" si="3"/>
        <v>692.0574171874999</v>
      </c>
      <c r="K22" s="3">
        <f t="shared" si="3"/>
        <v>676.6736166666666</v>
      </c>
      <c r="L22" s="3">
        <f t="shared" si="3"/>
        <v>662.1947455882354</v>
      </c>
      <c r="M22" s="3">
        <f t="shared" si="3"/>
        <v>648.5432385714286</v>
      </c>
      <c r="N22" s="3">
        <f t="shared" si="3"/>
        <v>635.650148611111</v>
      </c>
      <c r="O22" s="3">
        <f t="shared" si="3"/>
        <v>623.4539824324323</v>
      </c>
      <c r="P22" s="3">
        <f t="shared" si="3"/>
        <v>611.899719736842</v>
      </c>
      <c r="Q22" s="3">
        <f t="shared" si="3"/>
        <v>600.9379833333332</v>
      </c>
      <c r="R22" s="24">
        <f t="shared" si="3"/>
        <v>590.52433375</v>
      </c>
    </row>
    <row r="23" spans="1:18" ht="18.75">
      <c r="A23" s="16" t="s">
        <v>1</v>
      </c>
      <c r="B23" s="36">
        <f aca="true" t="shared" si="4" ref="B23:R23">B27/B21</f>
        <v>575.28</v>
      </c>
      <c r="C23" s="36">
        <f t="shared" si="4"/>
        <v>560.2395</v>
      </c>
      <c r="D23" s="4"/>
      <c r="E23" s="36">
        <f t="shared" si="4"/>
        <v>546.3333333333334</v>
      </c>
      <c r="F23" s="36">
        <f t="shared" si="4"/>
        <v>533.39325</v>
      </c>
      <c r="G23" s="36">
        <f t="shared" si="4"/>
        <v>521.358724137931</v>
      </c>
      <c r="H23" s="36">
        <f t="shared" si="4"/>
        <v>510.1265</v>
      </c>
      <c r="I23" s="36">
        <f t="shared" si="4"/>
        <v>499.618935483871</v>
      </c>
      <c r="J23" s="36">
        <f t="shared" si="4"/>
        <v>489.76809375</v>
      </c>
      <c r="K23" s="36">
        <f t="shared" si="4"/>
        <v>480.5142727272727</v>
      </c>
      <c r="L23" s="36">
        <f t="shared" si="4"/>
        <v>471.8047941176471</v>
      </c>
      <c r="M23" s="36">
        <f t="shared" si="4"/>
        <v>463.593</v>
      </c>
      <c r="N23" s="36">
        <f t="shared" si="4"/>
        <v>455.83741666666657</v>
      </c>
      <c r="O23" s="36">
        <f t="shared" si="4"/>
        <v>448.50105405405395</v>
      </c>
      <c r="P23" s="36">
        <f t="shared" si="4"/>
        <v>441.5508157894736</v>
      </c>
      <c r="Q23" s="36">
        <f t="shared" si="4"/>
        <v>434.95699999999994</v>
      </c>
      <c r="R23" s="63">
        <f t="shared" si="4"/>
        <v>428.692875</v>
      </c>
    </row>
    <row r="24" spans="1:18" ht="20.25" customHeight="1" thickBot="1">
      <c r="A24" s="17" t="s">
        <v>2</v>
      </c>
      <c r="B24" s="51"/>
      <c r="C24" s="51"/>
      <c r="D24" s="5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64"/>
    </row>
    <row r="25" spans="1:18" ht="15.75">
      <c r="A25" s="18" t="s">
        <v>3</v>
      </c>
      <c r="B25" s="49">
        <f>B27+($D$30*$D$31)</f>
        <v>20855.25835</v>
      </c>
      <c r="C25" s="49">
        <f>C27+($D$30*$D$31)</f>
        <v>21039.48535</v>
      </c>
      <c r="D25" s="49"/>
      <c r="E25" s="49">
        <f>E27+($D$30*$D$31)</f>
        <v>21224.25835</v>
      </c>
      <c r="F25" s="49">
        <f>F27+($D$30*$D$31)</f>
        <v>21408.26935</v>
      </c>
      <c r="G25" s="49">
        <f>G27+($D$30*$D$31)</f>
        <v>21592.66135</v>
      </c>
      <c r="H25" s="49">
        <f aca="true" t="shared" si="5" ref="H25:M25">H27+($D$30*$D$31)</f>
        <v>21777.05335</v>
      </c>
      <c r="I25" s="49">
        <f t="shared" si="5"/>
        <v>21961.445349999998</v>
      </c>
      <c r="J25" s="49">
        <f t="shared" si="5"/>
        <v>22145.837349999998</v>
      </c>
      <c r="K25" s="49">
        <f t="shared" si="5"/>
        <v>22330.229349999998</v>
      </c>
      <c r="L25" s="49">
        <f t="shared" si="5"/>
        <v>22514.62135</v>
      </c>
      <c r="M25" s="49">
        <f t="shared" si="5"/>
        <v>22699.01335</v>
      </c>
      <c r="N25" s="49">
        <f>N27+($D$30*$D$31)</f>
        <v>22883.405349999997</v>
      </c>
      <c r="O25" s="49">
        <f>O27+($D$30*$D$31)</f>
        <v>23067.797349999997</v>
      </c>
      <c r="P25" s="49">
        <f>P27+($D$30*$D$31)</f>
        <v>23252.189349999997</v>
      </c>
      <c r="Q25" s="49">
        <f>Q27+($D$30*$D$31)</f>
        <v>23436.581349999997</v>
      </c>
      <c r="R25" s="65">
        <f>R27+($D$30*$D$31)</f>
        <v>23620.97335</v>
      </c>
    </row>
    <row r="26" spans="1:18" ht="20.25" customHeight="1" thickBot="1">
      <c r="A26" s="19" t="s">
        <v>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66"/>
    </row>
    <row r="27" spans="1:18" ht="35.25" customHeight="1" thickBot="1">
      <c r="A27" s="19" t="s">
        <v>5</v>
      </c>
      <c r="B27" s="38">
        <v>14382</v>
      </c>
      <c r="C27" s="39">
        <v>14566.227</v>
      </c>
      <c r="D27" s="6"/>
      <c r="E27" s="38">
        <v>14751</v>
      </c>
      <c r="F27" s="39">
        <v>14935.010999999999</v>
      </c>
      <c r="G27" s="39">
        <v>15119.402999999998</v>
      </c>
      <c r="H27" s="39">
        <v>15303.795</v>
      </c>
      <c r="I27" s="39">
        <v>15488.187</v>
      </c>
      <c r="J27" s="39">
        <v>15672.579</v>
      </c>
      <c r="K27" s="39">
        <v>15856.971</v>
      </c>
      <c r="L27" s="39">
        <v>16041.363000000001</v>
      </c>
      <c r="M27" s="39">
        <v>16225.755000000001</v>
      </c>
      <c r="N27" s="39">
        <v>16410.146999999997</v>
      </c>
      <c r="O27" s="39">
        <v>16594.538999999997</v>
      </c>
      <c r="P27" s="39">
        <v>16778.930999999997</v>
      </c>
      <c r="Q27" s="39">
        <v>16963.322999999997</v>
      </c>
      <c r="R27" s="40">
        <v>17147.715</v>
      </c>
    </row>
    <row r="28" spans="1:5" ht="16.5" thickBot="1">
      <c r="A28" s="25"/>
      <c r="B28" s="37"/>
      <c r="D28" s="26"/>
      <c r="E28" s="37"/>
    </row>
    <row r="29" spans="1:18" ht="16.5" thickBot="1">
      <c r="A29" s="58" t="s">
        <v>15</v>
      </c>
      <c r="B29" s="59"/>
      <c r="C29" s="59"/>
      <c r="D29" s="60"/>
      <c r="E29" s="60"/>
      <c r="F29" s="61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8">
      <c r="A30" s="28" t="s">
        <v>13</v>
      </c>
      <c r="B30" s="42">
        <v>1300</v>
      </c>
      <c r="C30" s="43"/>
      <c r="D30" s="26">
        <f>(B30*B31)/1000000</f>
        <v>2.665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1:18" ht="20.25" customHeight="1" thickBot="1">
      <c r="A31" s="29" t="s">
        <v>14</v>
      </c>
      <c r="B31" s="44">
        <v>2050</v>
      </c>
      <c r="C31" s="45"/>
      <c r="D31" s="30">
        <v>2428.99</v>
      </c>
      <c r="E31" s="26"/>
      <c r="F31" s="26"/>
      <c r="G31" s="26"/>
      <c r="H31" s="34"/>
      <c r="I31" s="34" t="s">
        <v>17</v>
      </c>
      <c r="J31" s="26"/>
      <c r="K31" s="26"/>
      <c r="L31" s="26"/>
      <c r="M31" s="26"/>
      <c r="N31" s="26"/>
      <c r="O31" s="26"/>
      <c r="P31" s="26"/>
      <c r="Q31" s="26"/>
      <c r="R31" s="27"/>
    </row>
    <row r="32" spans="1:18" ht="12" customHeight="1">
      <c r="A32" s="31"/>
      <c r="B32" s="32"/>
      <c r="C32" s="32"/>
      <c r="D32" s="32"/>
      <c r="E32" s="32"/>
      <c r="F32" s="32"/>
      <c r="G32" s="32"/>
      <c r="H32" s="35"/>
      <c r="I32" s="35" t="s">
        <v>18</v>
      </c>
      <c r="J32" s="32"/>
      <c r="K32" s="32"/>
      <c r="L32" s="32"/>
      <c r="M32" s="32"/>
      <c r="N32" s="32"/>
      <c r="O32" s="32"/>
      <c r="P32" s="32"/>
      <c r="Q32" s="32"/>
      <c r="R32" s="33"/>
    </row>
  </sheetData>
  <sheetProtection password="CA64" sheet="1" objects="1" scenarios="1" selectLockedCells="1"/>
  <mergeCells count="80">
    <mergeCell ref="K25:K26"/>
    <mergeCell ref="L25:L26"/>
    <mergeCell ref="M25:M26"/>
    <mergeCell ref="R25:R26"/>
    <mergeCell ref="N25:N26"/>
    <mergeCell ref="O25:O26"/>
    <mergeCell ref="P25:P26"/>
    <mergeCell ref="Q25:Q26"/>
    <mergeCell ref="G25:G26"/>
    <mergeCell ref="H25:H26"/>
    <mergeCell ref="I25:I26"/>
    <mergeCell ref="J25:J26"/>
    <mergeCell ref="B25:B26"/>
    <mergeCell ref="C25:C26"/>
    <mergeCell ref="E25:E26"/>
    <mergeCell ref="F25:F26"/>
    <mergeCell ref="O23:O24"/>
    <mergeCell ref="P23:P24"/>
    <mergeCell ref="Q23:Q24"/>
    <mergeCell ref="R23:R24"/>
    <mergeCell ref="K23:K24"/>
    <mergeCell ref="L23:L24"/>
    <mergeCell ref="M23:M24"/>
    <mergeCell ref="N23:N24"/>
    <mergeCell ref="R16:R17"/>
    <mergeCell ref="H20:K20"/>
    <mergeCell ref="B23:B24"/>
    <mergeCell ref="C23:C24"/>
    <mergeCell ref="E23:E24"/>
    <mergeCell ref="F23:F24"/>
    <mergeCell ref="G23:G24"/>
    <mergeCell ref="H23:H24"/>
    <mergeCell ref="I23:I24"/>
    <mergeCell ref="J23:J24"/>
    <mergeCell ref="N16:N17"/>
    <mergeCell ref="O16:O17"/>
    <mergeCell ref="P16:P17"/>
    <mergeCell ref="Q16:Q17"/>
    <mergeCell ref="J16:J17"/>
    <mergeCell ref="K16:K17"/>
    <mergeCell ref="L16:L17"/>
    <mergeCell ref="M16:M17"/>
    <mergeCell ref="Q14:Q15"/>
    <mergeCell ref="R14:R15"/>
    <mergeCell ref="B16:B17"/>
    <mergeCell ref="C16:C17"/>
    <mergeCell ref="E16:E17"/>
    <mergeCell ref="F16:F17"/>
    <mergeCell ref="D16:D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5"/>
    <mergeCell ref="K14:K15"/>
    <mergeCell ref="L14:L15"/>
    <mergeCell ref="A3:R3"/>
    <mergeCell ref="A2:R2"/>
    <mergeCell ref="A4:R4"/>
    <mergeCell ref="A29:F29"/>
    <mergeCell ref="H11:K11"/>
    <mergeCell ref="B14:B15"/>
    <mergeCell ref="C14:C15"/>
    <mergeCell ref="E14:E15"/>
    <mergeCell ref="F14:F15"/>
    <mergeCell ref="G14:G15"/>
    <mergeCell ref="B30:C30"/>
    <mergeCell ref="B31:C31"/>
    <mergeCell ref="A5:R5"/>
    <mergeCell ref="A6:R6"/>
    <mergeCell ref="D25:D26"/>
    <mergeCell ref="A7:R7"/>
    <mergeCell ref="A8:R8"/>
    <mergeCell ref="A9:R9"/>
    <mergeCell ref="A10:R10"/>
    <mergeCell ref="H14:H15"/>
  </mergeCells>
  <printOptions/>
  <pageMargins left="0.75" right="0.75" top="1" bottom="1" header="0.5" footer="0.5"/>
  <pageSetup fitToHeight="1" fitToWidth="1" horizontalDpi="600" verticalDpi="600" orientation="landscape" paperSize="9" scale="6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Технологии Комфорта</cp:lastModifiedBy>
  <cp:lastPrinted>2009-01-23T10:14:56Z</cp:lastPrinted>
  <dcterms:created xsi:type="dcterms:W3CDTF">1996-10-08T23:32:33Z</dcterms:created>
  <dcterms:modified xsi:type="dcterms:W3CDTF">2009-02-24T08:06:26Z</dcterms:modified>
  <cp:category/>
  <cp:version/>
  <cp:contentType/>
  <cp:contentStatus/>
</cp:coreProperties>
</file>